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8800" windowHeight="11730"/>
  </bookViews>
  <sheets>
    <sheet name="HOK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3" l="1"/>
  <c r="AO8" i="3" s="1"/>
  <c r="H16" i="3"/>
  <c r="AO16" i="3" s="1"/>
  <c r="H15" i="3"/>
  <c r="AO15" i="3" s="1"/>
  <c r="H14" i="3"/>
  <c r="AO14" i="3" s="1"/>
  <c r="H13" i="3"/>
  <c r="AO13" i="3" s="1"/>
  <c r="H12" i="3"/>
  <c r="AO12" i="3" s="1"/>
  <c r="H11" i="3"/>
  <c r="AO11" i="3" s="1"/>
  <c r="H10" i="3"/>
  <c r="AO10" i="3" s="1"/>
  <c r="H9" i="3"/>
  <c r="AO9" i="3" s="1"/>
  <c r="H7" i="3"/>
  <c r="AO7" i="3" s="1"/>
  <c r="H6" i="3"/>
  <c r="AO6" i="3" s="1"/>
  <c r="H5" i="3"/>
  <c r="AO5" i="3" s="1"/>
  <c r="AO3" i="3" l="1"/>
  <c r="H3" i="3"/>
</calcChain>
</file>

<file path=xl/sharedStrings.xml><?xml version="1.0" encoding="utf-8"?>
<sst xmlns="http://schemas.openxmlformats.org/spreadsheetml/2006/main" count="50" uniqueCount="30">
  <si>
    <t>Model Family</t>
  </si>
  <si>
    <t>Size Guide - Womens Shoes</t>
  </si>
  <si>
    <t>Size Guide - Mens Shoes</t>
  </si>
  <si>
    <t>eu</t>
  </si>
  <si>
    <t>us</t>
  </si>
  <si>
    <t>uk</t>
  </si>
  <si>
    <t>Article Name</t>
  </si>
  <si>
    <t>Article Code</t>
  </si>
  <si>
    <t>Color Name</t>
  </si>
  <si>
    <t>RRP/item</t>
  </si>
  <si>
    <t>Total QTY</t>
  </si>
  <si>
    <t>Clifton</t>
  </si>
  <si>
    <t>Clifton 11</t>
  </si>
  <si>
    <t>Bondi</t>
  </si>
  <si>
    <t>Bondi 9</t>
  </si>
  <si>
    <t>Challenger</t>
  </si>
  <si>
    <t>Challenger 8</t>
  </si>
  <si>
    <t>BWHT</t>
  </si>
  <si>
    <t>BBLC</t>
  </si>
  <si>
    <t>RRYM</t>
  </si>
  <si>
    <t>BNKP</t>
  </si>
  <si>
    <t>Total WHS</t>
  </si>
  <si>
    <t>FYZ</t>
  </si>
  <si>
    <t>WWH</t>
  </si>
  <si>
    <t>GBLT</t>
  </si>
  <si>
    <t>TWW</t>
  </si>
  <si>
    <t>ATRM</t>
  </si>
  <si>
    <t>GLCT</t>
  </si>
  <si>
    <t>VSF</t>
  </si>
  <si>
    <t>WHS/item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</si>
</sst>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[$€-407]_-;\-* #,##0.00\ [$€-407]_-;_-* &quot;-&quot;??\ [$€-407]_-;_-@_-"/>
    <numFmt numFmtId="165" formatCode="0.0"/>
  </numFmts>
  <fonts count="7">
    <font>
      <sz val="12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0ECEB"/>
        <bgColor rgb="FFF0ECEB"/>
      </patternFill>
    </fill>
    <fill>
      <patternFill patternType="solid">
        <fgColor rgb="FFFFFFFF"/>
        <bgColor rgb="FFFFFFFF"/>
      </patternFill>
    </fill>
    <fill>
      <patternFill patternType="solid">
        <fgColor theme="3" tint="0.749992370372631"/>
        <bgColor rgb="FF1F4730"/>
      </patternFill>
    </fill>
    <fill>
      <patternFill patternType="solid">
        <fgColor theme="3" tint="0.749992370372631"/>
        <bgColor indexed="64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FFFFFF"/>
      </left>
      <right style="hair">
        <color rgb="FFFFFFFF"/>
      </right>
      <top style="hair">
        <color rgb="FFFFFFFF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5" fillId="5" borderId="2" xfId="2" applyFont="1" applyFill="1" applyBorder="1" applyAlignment="1">
      <alignment horizontal="center" vertical="center"/>
    </xf>
    <xf numFmtId="0" fontId="6" fillId="0" borderId="0" xfId="0" applyFont="1"/>
    <xf numFmtId="0" fontId="4" fillId="0" borderId="0" xfId="2" applyFont="1" applyAlignment="1">
      <alignment vertical="center"/>
    </xf>
    <xf numFmtId="0" fontId="4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4" fillId="2" borderId="0" xfId="2" applyFont="1" applyFill="1" applyAlignment="1">
      <alignment horizontal="center" vertical="center"/>
    </xf>
    <xf numFmtId="0" fontId="4" fillId="3" borderId="0" xfId="2" applyFont="1" applyFill="1" applyAlignment="1">
      <alignment horizontal="center" vertical="center"/>
    </xf>
    <xf numFmtId="165" fontId="4" fillId="4" borderId="0" xfId="2" applyNumberFormat="1" applyFont="1" applyFill="1" applyAlignment="1">
      <alignment horizontal="center" vertical="center"/>
    </xf>
    <xf numFmtId="0" fontId="4" fillId="4" borderId="0" xfId="2" applyFont="1" applyFill="1" applyAlignment="1">
      <alignment horizontal="center" vertical="center"/>
    </xf>
    <xf numFmtId="164" fontId="4" fillId="6" borderId="0" xfId="2" applyNumberFormat="1" applyFont="1" applyFill="1" applyAlignment="1">
      <alignment horizontal="center" vertical="center"/>
    </xf>
    <xf numFmtId="0" fontId="3" fillId="0" borderId="1" xfId="2" applyFont="1" applyBorder="1" applyAlignment="1">
      <alignment vertical="center"/>
    </xf>
    <xf numFmtId="1" fontId="3" fillId="0" borderId="1" xfId="2" applyNumberFormat="1" applyFont="1" applyBorder="1" applyAlignment="1">
      <alignment horizontal="center" vertical="center"/>
    </xf>
    <xf numFmtId="1" fontId="3" fillId="0" borderId="1" xfId="2" applyNumberFormat="1" applyFont="1" applyBorder="1" applyAlignment="1">
      <alignment vertical="center"/>
    </xf>
    <xf numFmtId="164" fontId="3" fillId="0" borderId="1" xfId="2" applyNumberFormat="1" applyFont="1" applyBorder="1" applyAlignment="1">
      <alignment vertical="center"/>
    </xf>
    <xf numFmtId="0" fontId="3" fillId="0" borderId="1" xfId="2" applyFont="1" applyBorder="1" applyAlignment="1">
      <alignment horizontal="center" vertical="center"/>
    </xf>
    <xf numFmtId="0" fontId="3" fillId="2" borderId="1" xfId="2" applyFont="1" applyFill="1" applyBorder="1" applyAlignment="1">
      <alignment vertical="center"/>
    </xf>
  </cellXfs>
  <cellStyles count="3">
    <cellStyle name="Normal" xfId="0" builtinId="0"/>
    <cellStyle name="Standard 2" xfId="1"/>
    <cellStyle name="Standard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4</xdr:row>
      <xdr:rowOff>99060</xdr:rowOff>
    </xdr:from>
    <xdr:to>
      <xdr:col>0</xdr:col>
      <xdr:colOff>1333500</xdr:colOff>
      <xdr:row>4</xdr:row>
      <xdr:rowOff>1409700</xdr:rowOff>
    </xdr:to>
    <xdr:pic>
      <xdr:nvPicPr>
        <xdr:cNvPr id="3" name="Immagine 2" descr="HOKA Clifton 11 Black | 1176573-BWHT | Sneakerjagers">
          <a:extLst>
            <a:ext uri="{FF2B5EF4-FFF2-40B4-BE49-F238E27FC236}">
              <a16:creationId xmlns:a16="http://schemas.microsoft.com/office/drawing/2014/main" xmlns="" id="{8EC2DE8C-32D3-A55C-858C-58700809F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287780"/>
          <a:ext cx="1310640" cy="1310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44826</xdr:colOff>
      <xdr:row>5</xdr:row>
      <xdr:rowOff>35860</xdr:rowOff>
    </xdr:from>
    <xdr:to>
      <xdr:col>0</xdr:col>
      <xdr:colOff>1515920</xdr:colOff>
      <xdr:row>5</xdr:row>
      <xdr:rowOff>1506071</xdr:rowOff>
    </xdr:to>
    <xdr:pic>
      <xdr:nvPicPr>
        <xdr:cNvPr id="4" name="Immagine 3" descr="Hoka Bondi 9 - River Rock Grey/Mineral Ore">
          <a:extLst>
            <a:ext uri="{FF2B5EF4-FFF2-40B4-BE49-F238E27FC236}">
              <a16:creationId xmlns:a16="http://schemas.microsoft.com/office/drawing/2014/main" xmlns="" id="{1FD1CE27-CADD-9AF2-5D23-DD97E1A7C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26" y="2949389"/>
          <a:ext cx="1474269" cy="14702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179294</xdr:rowOff>
    </xdr:from>
    <xdr:to>
      <xdr:col>0</xdr:col>
      <xdr:colOff>1627450</xdr:colOff>
      <xdr:row>6</xdr:row>
      <xdr:rowOff>1493930</xdr:rowOff>
    </xdr:to>
    <xdr:pic>
      <xdr:nvPicPr>
        <xdr:cNvPr id="5" name="Immagine 4" descr="SCARPA HOKA W'S CHALLENGER 8 1168717">
          <a:extLst>
            <a:ext uri="{FF2B5EF4-FFF2-40B4-BE49-F238E27FC236}">
              <a16:creationId xmlns:a16="http://schemas.microsoft.com/office/drawing/2014/main" xmlns="" id="{8D2424CF-57F4-D08D-987E-68C0A4288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23012"/>
          <a:ext cx="1624275" cy="1317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</xdr:colOff>
      <xdr:row>7</xdr:row>
      <xdr:rowOff>2</xdr:rowOff>
    </xdr:from>
    <xdr:to>
      <xdr:col>0</xdr:col>
      <xdr:colOff>1533974</xdr:colOff>
      <xdr:row>7</xdr:row>
      <xdr:rowOff>1536141</xdr:rowOff>
    </xdr:to>
    <xdr:pic>
      <xdr:nvPicPr>
        <xdr:cNvPr id="7" name="Immagine 6" descr="Hoka Challenger 8 - Glimmering Blue/Tart Apple">
          <a:extLst>
            <a:ext uri="{FF2B5EF4-FFF2-40B4-BE49-F238E27FC236}">
              <a16:creationId xmlns:a16="http://schemas.microsoft.com/office/drawing/2014/main" xmlns="" id="{72E0653A-1985-770A-4DB3-635A24C19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" y="6373908"/>
          <a:ext cx="1537147" cy="1532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116542</xdr:rowOff>
    </xdr:from>
    <xdr:to>
      <xdr:col>1</xdr:col>
      <xdr:colOff>12430</xdr:colOff>
      <xdr:row>8</xdr:row>
      <xdr:rowOff>1541929</xdr:rowOff>
    </xdr:to>
    <xdr:pic>
      <xdr:nvPicPr>
        <xdr:cNvPr id="8" name="Immagine 7" descr="Hoka Clifton 11 Scarpa Running Donna Bianco Giallo Neon - 1176573-FYZ">
          <a:extLst>
            <a:ext uri="{FF2B5EF4-FFF2-40B4-BE49-F238E27FC236}">
              <a16:creationId xmlns:a16="http://schemas.microsoft.com/office/drawing/2014/main" xmlns="" id="{82C7F601-5471-F866-49EC-DFF8FA988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20636"/>
          <a:ext cx="1760948" cy="14253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17929</xdr:colOff>
      <xdr:row>9</xdr:row>
      <xdr:rowOff>224118</xdr:rowOff>
    </xdr:from>
    <xdr:to>
      <xdr:col>0</xdr:col>
      <xdr:colOff>1684462</xdr:colOff>
      <xdr:row>9</xdr:row>
      <xdr:rowOff>1590825</xdr:rowOff>
    </xdr:to>
    <xdr:pic>
      <xdr:nvPicPr>
        <xdr:cNvPr id="9" name="Immagine 8" descr="SCARPE RUNNING DONNA HOKA CLIFTON 11 1176573">
          <a:extLst>
            <a:ext uri="{FF2B5EF4-FFF2-40B4-BE49-F238E27FC236}">
              <a16:creationId xmlns:a16="http://schemas.microsoft.com/office/drawing/2014/main" xmlns="" id="{C06E14A6-9ADC-66B9-790A-13149969B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29" y="10058400"/>
          <a:ext cx="1669708" cy="13635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26894</xdr:colOff>
      <xdr:row>10</xdr:row>
      <xdr:rowOff>44824</xdr:rowOff>
    </xdr:from>
    <xdr:to>
      <xdr:col>0</xdr:col>
      <xdr:colOff>1511532</xdr:colOff>
      <xdr:row>10</xdr:row>
      <xdr:rowOff>1524000</xdr:rowOff>
    </xdr:to>
    <xdr:pic>
      <xdr:nvPicPr>
        <xdr:cNvPr id="10" name="Immagine 9" descr="HOKA - CLIFTON 11 DONNA - 052896601_TWW - TANGERINE GLOW - A3 max  ammortizzamento - Scarpe - Running - Sport">
          <a:extLst>
            <a:ext uri="{FF2B5EF4-FFF2-40B4-BE49-F238E27FC236}">
              <a16:creationId xmlns:a16="http://schemas.microsoft.com/office/drawing/2014/main" xmlns="" id="{DEFA560E-D7DE-1A24-4CCC-0A9CCBE46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94" y="11609295"/>
          <a:ext cx="1481463" cy="1479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143436</xdr:colOff>
      <xdr:row>10</xdr:row>
      <xdr:rowOff>1613648</xdr:rowOff>
    </xdr:from>
    <xdr:to>
      <xdr:col>0</xdr:col>
      <xdr:colOff>1493932</xdr:colOff>
      <xdr:row>11</xdr:row>
      <xdr:rowOff>1688915</xdr:rowOff>
    </xdr:to>
    <xdr:pic>
      <xdr:nvPicPr>
        <xdr:cNvPr id="11" name="Immagine 10" descr="Hoka Scarpe running Bondi 9 GLM 1179195 Azzurro chiaro | Modivo.it">
          <a:extLst>
            <a:ext uri="{FF2B5EF4-FFF2-40B4-BE49-F238E27FC236}">
              <a16:creationId xmlns:a16="http://schemas.microsoft.com/office/drawing/2014/main" xmlns="" id="{38562C83-DB60-C497-6698-DF222577A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36" y="13178119"/>
          <a:ext cx="1353671" cy="18022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35861</xdr:colOff>
      <xdr:row>12</xdr:row>
      <xdr:rowOff>44826</xdr:rowOff>
    </xdr:from>
    <xdr:to>
      <xdr:col>0</xdr:col>
      <xdr:colOff>1646332</xdr:colOff>
      <xdr:row>12</xdr:row>
      <xdr:rowOff>1655544</xdr:rowOff>
    </xdr:to>
    <xdr:pic>
      <xdr:nvPicPr>
        <xdr:cNvPr id="12" name="Immagine 11" descr="Hoka Clifton 11 - Black">
          <a:extLst>
            <a:ext uri="{FF2B5EF4-FFF2-40B4-BE49-F238E27FC236}">
              <a16:creationId xmlns:a16="http://schemas.microsoft.com/office/drawing/2014/main" xmlns="" id="{090B428F-1D15-C67C-BFE7-7F1064A40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61" y="15069673"/>
          <a:ext cx="1613646" cy="1610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17930</xdr:colOff>
      <xdr:row>13</xdr:row>
      <xdr:rowOff>26896</xdr:rowOff>
    </xdr:from>
    <xdr:to>
      <xdr:col>0</xdr:col>
      <xdr:colOff>1541929</xdr:colOff>
      <xdr:row>13</xdr:row>
      <xdr:rowOff>1554118</xdr:rowOff>
    </xdr:to>
    <xdr:pic>
      <xdr:nvPicPr>
        <xdr:cNvPr id="13" name="Immagine 12" descr="Hoka Clifton 11 - Galactic Grey/Stardust">
          <a:extLst>
            <a:ext uri="{FF2B5EF4-FFF2-40B4-BE49-F238E27FC236}">
              <a16:creationId xmlns:a16="http://schemas.microsoft.com/office/drawing/2014/main" xmlns="" id="{7985B7F4-FD82-16EB-3E34-80B085FC8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30" y="16781931"/>
          <a:ext cx="1523999" cy="15240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161365</xdr:colOff>
      <xdr:row>14</xdr:row>
      <xdr:rowOff>8966</xdr:rowOff>
    </xdr:from>
    <xdr:to>
      <xdr:col>0</xdr:col>
      <xdr:colOff>1383513</xdr:colOff>
      <xdr:row>14</xdr:row>
      <xdr:rowOff>1640542</xdr:rowOff>
    </xdr:to>
    <xdr:pic>
      <xdr:nvPicPr>
        <xdr:cNvPr id="14" name="Immagine 13" descr="Clifton 11 Scarpe Uomo HOKA 1176572 VSF - Sport Lab Store">
          <a:extLst>
            <a:ext uri="{FF2B5EF4-FFF2-40B4-BE49-F238E27FC236}">
              <a16:creationId xmlns:a16="http://schemas.microsoft.com/office/drawing/2014/main" xmlns="" id="{0C58D055-C52A-B952-BE49-D2791926C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365" y="18494190"/>
          <a:ext cx="1225323" cy="16315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</xdr:colOff>
      <xdr:row>15</xdr:row>
      <xdr:rowOff>1</xdr:rowOff>
    </xdr:from>
    <xdr:to>
      <xdr:col>0</xdr:col>
      <xdr:colOff>1648945</xdr:colOff>
      <xdr:row>15</xdr:row>
      <xdr:rowOff>1646331</xdr:rowOff>
    </xdr:to>
    <xdr:pic>
      <xdr:nvPicPr>
        <xdr:cNvPr id="15" name="Immagine 14" descr="CLIFTON 11">
          <a:extLst>
            <a:ext uri="{FF2B5EF4-FFF2-40B4-BE49-F238E27FC236}">
              <a16:creationId xmlns:a16="http://schemas.microsoft.com/office/drawing/2014/main" xmlns="" id="{4F4E27A2-F745-DC54-2F9D-CBBF2B532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20215413"/>
          <a:ext cx="1645769" cy="1649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O16"/>
  <sheetViews>
    <sheetView tabSelected="1" zoomScale="70" zoomScaleNormal="70" workbookViewId="0">
      <selection activeCell="D13" sqref="D13"/>
    </sheetView>
  </sheetViews>
  <sheetFormatPr defaultColWidth="12.6640625" defaultRowHeight="15.75" customHeight="1"/>
  <cols>
    <col min="1" max="1" width="22.33203125" style="1" customWidth="1"/>
    <col min="2" max="2" width="13.6640625" style="1" customWidth="1"/>
    <col min="3" max="3" width="19.6640625" style="1" bestFit="1" customWidth="1"/>
    <col min="4" max="4" width="13.6640625" style="2" customWidth="1"/>
    <col min="5" max="7" width="11.109375" style="1" customWidth="1"/>
    <col min="8" max="8" width="11.109375" style="2" customWidth="1"/>
    <col min="9" max="9" width="10.109375" style="1" customWidth="1"/>
    <col min="10" max="23" width="5" style="1" customWidth="1"/>
    <col min="24" max="24" width="10.109375" style="1" customWidth="1"/>
    <col min="25" max="40" width="5.44140625" style="1" customWidth="1"/>
    <col min="41" max="41" width="17" style="1" customWidth="1"/>
    <col min="42" max="16384" width="12.6640625" style="1"/>
  </cols>
  <sheetData>
    <row r="1" spans="1:41" ht="15.75" customHeight="1">
      <c r="B1" s="5"/>
      <c r="C1" s="5"/>
      <c r="D1" s="6"/>
      <c r="E1" s="5"/>
      <c r="F1" s="5"/>
      <c r="G1" s="5"/>
      <c r="H1" s="6"/>
      <c r="I1" s="5" t="s">
        <v>1</v>
      </c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5" t="s">
        <v>2</v>
      </c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5"/>
    </row>
    <row r="2" spans="1:41" ht="15.75" customHeight="1">
      <c r="B2" s="7"/>
      <c r="C2" s="6"/>
      <c r="D2" s="6"/>
      <c r="E2" s="6"/>
      <c r="F2" s="6"/>
      <c r="G2" s="6"/>
      <c r="H2" s="6"/>
      <c r="I2" s="8" t="s">
        <v>3</v>
      </c>
      <c r="J2" s="9">
        <v>36</v>
      </c>
      <c r="K2" s="9">
        <v>36.5</v>
      </c>
      <c r="L2" s="9">
        <v>37</v>
      </c>
      <c r="M2" s="9">
        <v>37.5</v>
      </c>
      <c r="N2" s="9">
        <v>38</v>
      </c>
      <c r="O2" s="9">
        <v>38.5</v>
      </c>
      <c r="P2" s="9">
        <v>39</v>
      </c>
      <c r="Q2" s="9">
        <v>40</v>
      </c>
      <c r="R2" s="9">
        <v>40.5</v>
      </c>
      <c r="S2" s="9">
        <v>41</v>
      </c>
      <c r="T2" s="9">
        <v>42</v>
      </c>
      <c r="U2" s="9">
        <v>42.5</v>
      </c>
      <c r="V2" s="9">
        <v>43</v>
      </c>
      <c r="W2" s="9">
        <v>44</v>
      </c>
      <c r="X2" s="8" t="s">
        <v>3</v>
      </c>
      <c r="Y2" s="9">
        <v>40</v>
      </c>
      <c r="Z2" s="9">
        <v>40.5</v>
      </c>
      <c r="AA2" s="9">
        <v>41</v>
      </c>
      <c r="AB2" s="9">
        <v>42</v>
      </c>
      <c r="AC2" s="9">
        <v>42.5</v>
      </c>
      <c r="AD2" s="9">
        <v>43</v>
      </c>
      <c r="AE2" s="9">
        <v>44</v>
      </c>
      <c r="AF2" s="9">
        <v>44.5</v>
      </c>
      <c r="AG2" s="9">
        <v>45</v>
      </c>
      <c r="AH2" s="9">
        <v>46</v>
      </c>
      <c r="AI2" s="9">
        <v>47</v>
      </c>
      <c r="AJ2" s="9">
        <v>47.5</v>
      </c>
      <c r="AK2" s="9">
        <v>48</v>
      </c>
      <c r="AL2" s="9">
        <v>48.5</v>
      </c>
      <c r="AM2" s="9">
        <v>49</v>
      </c>
      <c r="AN2" s="9">
        <v>50</v>
      </c>
      <c r="AO2" s="6"/>
    </row>
    <row r="3" spans="1:41" ht="15.75" customHeight="1">
      <c r="B3" s="6"/>
      <c r="C3" s="6"/>
      <c r="D3" s="6"/>
      <c r="E3" s="6"/>
      <c r="F3" s="6"/>
      <c r="G3" s="6"/>
      <c r="H3" s="6">
        <f>SUBTOTAL(9,H5:H16)</f>
        <v>2192</v>
      </c>
      <c r="I3" s="8" t="s">
        <v>4</v>
      </c>
      <c r="J3" s="10">
        <v>5</v>
      </c>
      <c r="K3" s="10">
        <v>5.5</v>
      </c>
      <c r="L3" s="10">
        <v>6</v>
      </c>
      <c r="M3" s="10">
        <v>6.5</v>
      </c>
      <c r="N3" s="10">
        <v>7</v>
      </c>
      <c r="O3" s="10">
        <v>7.5</v>
      </c>
      <c r="P3" s="10">
        <v>8</v>
      </c>
      <c r="Q3" s="10">
        <v>8.5</v>
      </c>
      <c r="R3" s="10">
        <v>9</v>
      </c>
      <c r="S3" s="10">
        <v>9.5</v>
      </c>
      <c r="T3" s="10">
        <v>10</v>
      </c>
      <c r="U3" s="10">
        <v>10.5</v>
      </c>
      <c r="V3" s="10">
        <v>11</v>
      </c>
      <c r="W3" s="10">
        <v>12</v>
      </c>
      <c r="X3" s="8" t="s">
        <v>5</v>
      </c>
      <c r="Y3" s="11">
        <v>6.5</v>
      </c>
      <c r="Z3" s="11">
        <v>7</v>
      </c>
      <c r="AA3" s="11">
        <v>7.5</v>
      </c>
      <c r="AB3" s="11">
        <v>8</v>
      </c>
      <c r="AC3" s="11">
        <v>8.5</v>
      </c>
      <c r="AD3" s="11">
        <v>9</v>
      </c>
      <c r="AE3" s="11">
        <v>9.5</v>
      </c>
      <c r="AF3" s="11">
        <v>10</v>
      </c>
      <c r="AG3" s="11">
        <v>10.5</v>
      </c>
      <c r="AH3" s="11">
        <v>11</v>
      </c>
      <c r="AI3" s="11">
        <v>11.5</v>
      </c>
      <c r="AJ3" s="11">
        <v>12</v>
      </c>
      <c r="AK3" s="11">
        <v>12.5</v>
      </c>
      <c r="AL3" s="11">
        <v>13</v>
      </c>
      <c r="AM3" s="11">
        <v>13.5</v>
      </c>
      <c r="AN3" s="11">
        <v>14</v>
      </c>
      <c r="AO3" s="12">
        <f>SUM(AO5:AO16)</f>
        <v>177110</v>
      </c>
    </row>
    <row r="4" spans="1:41" ht="15.75" customHeight="1">
      <c r="B4" s="3" t="s">
        <v>0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29</v>
      </c>
      <c r="H4" s="3" t="s">
        <v>10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 t="s">
        <v>21</v>
      </c>
    </row>
    <row r="5" spans="1:41" ht="136.35" customHeight="1">
      <c r="A5" s="4"/>
      <c r="B5" s="13" t="s">
        <v>12</v>
      </c>
      <c r="C5" s="13" t="s">
        <v>12</v>
      </c>
      <c r="D5" s="14">
        <v>1176573</v>
      </c>
      <c r="E5" s="15" t="s">
        <v>17</v>
      </c>
      <c r="F5" s="16">
        <v>160</v>
      </c>
      <c r="G5" s="16">
        <v>80</v>
      </c>
      <c r="H5" s="17">
        <f t="shared" ref="H5:H16" si="0">SUM(J5:W5)+SUM(Y5:AN5)</f>
        <v>175</v>
      </c>
      <c r="I5" s="18"/>
      <c r="J5" s="13">
        <v>18</v>
      </c>
      <c r="K5" s="13"/>
      <c r="L5" s="13">
        <v>43</v>
      </c>
      <c r="M5" s="13"/>
      <c r="N5" s="13">
        <v>47</v>
      </c>
      <c r="O5" s="13"/>
      <c r="P5" s="13">
        <v>36</v>
      </c>
      <c r="Q5" s="13">
        <v>21</v>
      </c>
      <c r="R5" s="13"/>
      <c r="S5" s="13">
        <v>10</v>
      </c>
      <c r="T5" s="13"/>
      <c r="U5" s="13"/>
      <c r="V5" s="13"/>
      <c r="W5" s="13"/>
      <c r="X5" s="18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6">
        <f t="shared" ref="AO5:AO16" si="1">G5*H5</f>
        <v>14000</v>
      </c>
    </row>
    <row r="6" spans="1:41" ht="136.35" customHeight="1">
      <c r="A6" s="4"/>
      <c r="B6" s="13" t="s">
        <v>13</v>
      </c>
      <c r="C6" s="13" t="s">
        <v>14</v>
      </c>
      <c r="D6" s="14">
        <v>1162012</v>
      </c>
      <c r="E6" s="15" t="s">
        <v>19</v>
      </c>
      <c r="F6" s="16">
        <v>180</v>
      </c>
      <c r="G6" s="16">
        <v>90</v>
      </c>
      <c r="H6" s="17">
        <f t="shared" si="0"/>
        <v>175</v>
      </c>
      <c r="I6" s="18"/>
      <c r="J6" s="13">
        <v>12</v>
      </c>
      <c r="K6" s="13"/>
      <c r="L6" s="13">
        <v>33</v>
      </c>
      <c r="M6" s="13"/>
      <c r="N6" s="13">
        <v>47</v>
      </c>
      <c r="O6" s="13"/>
      <c r="P6" s="13">
        <v>36</v>
      </c>
      <c r="Q6" s="13">
        <v>31</v>
      </c>
      <c r="R6" s="13"/>
      <c r="S6" s="13">
        <v>16</v>
      </c>
      <c r="T6" s="13"/>
      <c r="U6" s="13"/>
      <c r="V6" s="13"/>
      <c r="W6" s="13"/>
      <c r="X6" s="18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6">
        <f t="shared" si="1"/>
        <v>15750</v>
      </c>
    </row>
    <row r="7" spans="1:41" ht="136.35" customHeight="1">
      <c r="A7" s="4"/>
      <c r="B7" s="13" t="s">
        <v>15</v>
      </c>
      <c r="C7" s="13" t="s">
        <v>16</v>
      </c>
      <c r="D7" s="14">
        <v>1168717</v>
      </c>
      <c r="E7" s="15" t="s">
        <v>20</v>
      </c>
      <c r="F7" s="16">
        <v>150</v>
      </c>
      <c r="G7" s="16">
        <v>75</v>
      </c>
      <c r="H7" s="17">
        <f t="shared" si="0"/>
        <v>175</v>
      </c>
      <c r="I7" s="18"/>
      <c r="J7" s="13">
        <v>21</v>
      </c>
      <c r="K7" s="13"/>
      <c r="L7" s="13">
        <v>42</v>
      </c>
      <c r="M7" s="13"/>
      <c r="N7" s="13">
        <v>47</v>
      </c>
      <c r="O7" s="13"/>
      <c r="P7" s="13">
        <v>33</v>
      </c>
      <c r="Q7" s="13">
        <v>22</v>
      </c>
      <c r="R7" s="13"/>
      <c r="S7" s="13">
        <v>10</v>
      </c>
      <c r="T7" s="13"/>
      <c r="U7" s="13"/>
      <c r="V7" s="13"/>
      <c r="W7" s="13"/>
      <c r="X7" s="18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6">
        <f t="shared" si="1"/>
        <v>13125</v>
      </c>
    </row>
    <row r="8" spans="1:41" ht="136.35" customHeight="1">
      <c r="A8" s="4"/>
      <c r="B8" s="13" t="s">
        <v>15</v>
      </c>
      <c r="C8" s="13" t="s">
        <v>16</v>
      </c>
      <c r="D8" s="14">
        <v>1168717</v>
      </c>
      <c r="E8" s="15" t="s">
        <v>24</v>
      </c>
      <c r="F8" s="16">
        <v>150</v>
      </c>
      <c r="G8" s="16">
        <v>75</v>
      </c>
      <c r="H8" s="17">
        <f t="shared" ref="H8" si="2">SUM(J8:W8)+SUM(Y8:AN8)</f>
        <v>175</v>
      </c>
      <c r="I8" s="18"/>
      <c r="J8" s="13">
        <v>21</v>
      </c>
      <c r="K8" s="13"/>
      <c r="L8" s="13">
        <v>42</v>
      </c>
      <c r="M8" s="13"/>
      <c r="N8" s="13">
        <v>47</v>
      </c>
      <c r="O8" s="13"/>
      <c r="P8" s="13">
        <v>33</v>
      </c>
      <c r="Q8" s="13">
        <v>22</v>
      </c>
      <c r="R8" s="13"/>
      <c r="S8" s="13">
        <v>10</v>
      </c>
      <c r="T8" s="13"/>
      <c r="U8" s="13"/>
      <c r="V8" s="13"/>
      <c r="W8" s="13"/>
      <c r="X8" s="18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6">
        <f t="shared" si="1"/>
        <v>13125</v>
      </c>
    </row>
    <row r="9" spans="1:41" ht="136.35" customHeight="1">
      <c r="A9" s="4"/>
      <c r="B9" s="13" t="s">
        <v>11</v>
      </c>
      <c r="C9" s="13" t="s">
        <v>12</v>
      </c>
      <c r="D9" s="14">
        <v>1176573</v>
      </c>
      <c r="E9" s="15" t="s">
        <v>22</v>
      </c>
      <c r="F9" s="16">
        <v>160</v>
      </c>
      <c r="G9" s="16">
        <v>80</v>
      </c>
      <c r="H9" s="17">
        <f t="shared" si="0"/>
        <v>175</v>
      </c>
      <c r="I9" s="18"/>
      <c r="J9" s="13">
        <v>7</v>
      </c>
      <c r="K9" s="13"/>
      <c r="L9" s="13">
        <v>32</v>
      </c>
      <c r="M9" s="13"/>
      <c r="N9" s="13">
        <v>47</v>
      </c>
      <c r="O9" s="13"/>
      <c r="P9" s="13">
        <v>43</v>
      </c>
      <c r="Q9" s="13">
        <v>32</v>
      </c>
      <c r="R9" s="13"/>
      <c r="S9" s="13">
        <v>14</v>
      </c>
      <c r="T9" s="13"/>
      <c r="U9" s="13"/>
      <c r="V9" s="13"/>
      <c r="W9" s="13"/>
      <c r="X9" s="18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6">
        <f t="shared" si="1"/>
        <v>14000</v>
      </c>
    </row>
    <row r="10" spans="1:41" ht="136.35" customHeight="1">
      <c r="A10" s="4"/>
      <c r="B10" s="13" t="s">
        <v>11</v>
      </c>
      <c r="C10" s="13" t="s">
        <v>12</v>
      </c>
      <c r="D10" s="14">
        <v>1176573</v>
      </c>
      <c r="E10" s="15" t="s">
        <v>23</v>
      </c>
      <c r="F10" s="16">
        <v>160</v>
      </c>
      <c r="G10" s="16">
        <v>80</v>
      </c>
      <c r="H10" s="17">
        <f t="shared" si="0"/>
        <v>175</v>
      </c>
      <c r="I10" s="18"/>
      <c r="J10" s="13">
        <v>22</v>
      </c>
      <c r="K10" s="13"/>
      <c r="L10" s="13">
        <v>43</v>
      </c>
      <c r="M10" s="13"/>
      <c r="N10" s="13">
        <v>47</v>
      </c>
      <c r="O10" s="13"/>
      <c r="P10" s="13">
        <v>36</v>
      </c>
      <c r="Q10" s="13">
        <v>21</v>
      </c>
      <c r="R10" s="13"/>
      <c r="S10" s="13">
        <v>6</v>
      </c>
      <c r="T10" s="13"/>
      <c r="U10" s="13"/>
      <c r="V10" s="13"/>
      <c r="W10" s="13"/>
      <c r="X10" s="18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6">
        <f t="shared" si="1"/>
        <v>14000</v>
      </c>
    </row>
    <row r="11" spans="1:41" ht="136.35" customHeight="1">
      <c r="A11" s="4"/>
      <c r="B11" s="13" t="s">
        <v>11</v>
      </c>
      <c r="C11" s="13" t="s">
        <v>12</v>
      </c>
      <c r="D11" s="14">
        <v>1176573</v>
      </c>
      <c r="E11" s="15" t="s">
        <v>25</v>
      </c>
      <c r="F11" s="16">
        <v>160</v>
      </c>
      <c r="G11" s="16">
        <v>80</v>
      </c>
      <c r="H11" s="17">
        <f t="shared" si="0"/>
        <v>175</v>
      </c>
      <c r="I11" s="18"/>
      <c r="J11" s="13">
        <v>11</v>
      </c>
      <c r="K11" s="13"/>
      <c r="L11" s="13">
        <v>36</v>
      </c>
      <c r="M11" s="13"/>
      <c r="N11" s="13">
        <v>47</v>
      </c>
      <c r="O11" s="13"/>
      <c r="P11" s="13">
        <v>32</v>
      </c>
      <c r="Q11" s="13">
        <v>28</v>
      </c>
      <c r="R11" s="13"/>
      <c r="S11" s="13">
        <v>21</v>
      </c>
      <c r="T11" s="13"/>
      <c r="U11" s="13"/>
      <c r="V11" s="13"/>
      <c r="W11" s="13"/>
      <c r="X11" s="18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6">
        <f t="shared" si="1"/>
        <v>14000</v>
      </c>
    </row>
    <row r="12" spans="1:41" ht="136.35" customHeight="1">
      <c r="A12" s="4"/>
      <c r="B12" s="13" t="s">
        <v>13</v>
      </c>
      <c r="C12" s="13" t="s">
        <v>14</v>
      </c>
      <c r="D12" s="14">
        <v>1179195</v>
      </c>
      <c r="E12" s="15" t="s">
        <v>26</v>
      </c>
      <c r="F12" s="16">
        <v>180</v>
      </c>
      <c r="G12" s="16">
        <v>90</v>
      </c>
      <c r="H12" s="17">
        <f t="shared" si="0"/>
        <v>175</v>
      </c>
      <c r="I12" s="18"/>
      <c r="J12" s="13">
        <v>7</v>
      </c>
      <c r="K12" s="13"/>
      <c r="L12" s="13">
        <v>32</v>
      </c>
      <c r="M12" s="13"/>
      <c r="N12" s="13">
        <v>47</v>
      </c>
      <c r="O12" s="13"/>
      <c r="P12" s="13">
        <v>43</v>
      </c>
      <c r="Q12" s="13">
        <v>32</v>
      </c>
      <c r="R12" s="13"/>
      <c r="S12" s="13">
        <v>14</v>
      </c>
      <c r="T12" s="13"/>
      <c r="U12" s="13"/>
      <c r="V12" s="13"/>
      <c r="W12" s="13"/>
      <c r="X12" s="18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6">
        <f t="shared" si="1"/>
        <v>15750</v>
      </c>
    </row>
    <row r="13" spans="1:41" ht="136.35" customHeight="1">
      <c r="A13" s="4"/>
      <c r="B13" s="13" t="s">
        <v>11</v>
      </c>
      <c r="C13" s="13" t="s">
        <v>12</v>
      </c>
      <c r="D13" s="14">
        <v>1176572</v>
      </c>
      <c r="E13" s="15" t="s">
        <v>18</v>
      </c>
      <c r="F13" s="16">
        <v>160</v>
      </c>
      <c r="G13" s="16">
        <v>80</v>
      </c>
      <c r="H13" s="17">
        <f t="shared" si="0"/>
        <v>198</v>
      </c>
      <c r="I13" s="18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8"/>
      <c r="Y13" s="13"/>
      <c r="Z13" s="13"/>
      <c r="AA13" s="13">
        <v>33</v>
      </c>
      <c r="AB13" s="13">
        <v>55</v>
      </c>
      <c r="AC13" s="13"/>
      <c r="AD13" s="13">
        <v>66</v>
      </c>
      <c r="AE13" s="13">
        <v>33</v>
      </c>
      <c r="AF13" s="13"/>
      <c r="AG13" s="13">
        <v>11</v>
      </c>
      <c r="AH13" s="13"/>
      <c r="AI13" s="13"/>
      <c r="AJ13" s="13"/>
      <c r="AK13" s="13"/>
      <c r="AL13" s="13"/>
      <c r="AM13" s="13"/>
      <c r="AN13" s="13"/>
      <c r="AO13" s="16">
        <f t="shared" si="1"/>
        <v>15840</v>
      </c>
    </row>
    <row r="14" spans="1:41" ht="136.35" customHeight="1">
      <c r="A14" s="4"/>
      <c r="B14" s="13" t="s">
        <v>11</v>
      </c>
      <c r="C14" s="13" t="s">
        <v>12</v>
      </c>
      <c r="D14" s="14">
        <v>1176572</v>
      </c>
      <c r="E14" s="15" t="s">
        <v>27</v>
      </c>
      <c r="F14" s="16">
        <v>160</v>
      </c>
      <c r="G14" s="16">
        <v>80</v>
      </c>
      <c r="H14" s="17">
        <f t="shared" si="0"/>
        <v>198</v>
      </c>
      <c r="I14" s="18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8"/>
      <c r="Y14" s="13"/>
      <c r="Z14" s="13"/>
      <c r="AA14" s="13">
        <v>32</v>
      </c>
      <c r="AB14" s="13">
        <v>51</v>
      </c>
      <c r="AC14" s="13"/>
      <c r="AD14" s="13">
        <v>59</v>
      </c>
      <c r="AE14" s="13">
        <v>33</v>
      </c>
      <c r="AF14" s="13"/>
      <c r="AG14" s="13">
        <v>22</v>
      </c>
      <c r="AH14" s="13">
        <v>1</v>
      </c>
      <c r="AI14" s="13"/>
      <c r="AJ14" s="13"/>
      <c r="AK14" s="13"/>
      <c r="AL14" s="13"/>
      <c r="AM14" s="13"/>
      <c r="AN14" s="13"/>
      <c r="AO14" s="16">
        <f t="shared" si="1"/>
        <v>15840</v>
      </c>
    </row>
    <row r="15" spans="1:41" ht="136.35" customHeight="1">
      <c r="A15" s="4"/>
      <c r="B15" s="13" t="s">
        <v>11</v>
      </c>
      <c r="C15" s="13" t="s">
        <v>12</v>
      </c>
      <c r="D15" s="14">
        <v>1176572</v>
      </c>
      <c r="E15" s="15" t="s">
        <v>28</v>
      </c>
      <c r="F15" s="16">
        <v>160</v>
      </c>
      <c r="G15" s="16">
        <v>80</v>
      </c>
      <c r="H15" s="17">
        <f t="shared" si="0"/>
        <v>198</v>
      </c>
      <c r="I15" s="18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8"/>
      <c r="Y15" s="13"/>
      <c r="Z15" s="13"/>
      <c r="AA15" s="13">
        <v>26</v>
      </c>
      <c r="AB15" s="13">
        <v>58</v>
      </c>
      <c r="AC15" s="13"/>
      <c r="AD15" s="13">
        <v>55</v>
      </c>
      <c r="AE15" s="13">
        <v>33</v>
      </c>
      <c r="AF15" s="13"/>
      <c r="AG15" s="13">
        <v>19</v>
      </c>
      <c r="AH15" s="13">
        <v>7</v>
      </c>
      <c r="AI15" s="13"/>
      <c r="AJ15" s="13"/>
      <c r="AK15" s="13"/>
      <c r="AL15" s="13"/>
      <c r="AM15" s="13"/>
      <c r="AN15" s="13"/>
      <c r="AO15" s="16">
        <f t="shared" si="1"/>
        <v>15840</v>
      </c>
    </row>
    <row r="16" spans="1:41" ht="136.35" customHeight="1">
      <c r="A16" s="4"/>
      <c r="B16" s="13" t="s">
        <v>11</v>
      </c>
      <c r="C16" s="13" t="s">
        <v>12</v>
      </c>
      <c r="D16" s="14">
        <v>1176572</v>
      </c>
      <c r="E16" s="15" t="s">
        <v>17</v>
      </c>
      <c r="F16" s="16">
        <v>160</v>
      </c>
      <c r="G16" s="16">
        <v>80</v>
      </c>
      <c r="H16" s="17">
        <f t="shared" si="0"/>
        <v>198</v>
      </c>
      <c r="I16" s="18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8"/>
      <c r="Y16" s="13"/>
      <c r="Z16" s="13"/>
      <c r="AA16" s="13">
        <v>20</v>
      </c>
      <c r="AB16" s="13">
        <v>53</v>
      </c>
      <c r="AC16" s="13"/>
      <c r="AD16" s="13">
        <v>65</v>
      </c>
      <c r="AE16" s="13">
        <v>33</v>
      </c>
      <c r="AF16" s="13"/>
      <c r="AG16" s="13">
        <v>14</v>
      </c>
      <c r="AH16" s="13">
        <v>13</v>
      </c>
      <c r="AI16" s="13"/>
      <c r="AJ16" s="13"/>
      <c r="AK16" s="13"/>
      <c r="AL16" s="13"/>
      <c r="AM16" s="13"/>
      <c r="AN16" s="13"/>
      <c r="AO16" s="16">
        <f t="shared" si="1"/>
        <v>15840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HOKA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2026-09-22T09:13:20Z</dcterms:created>
  <dcterms:modified xsi:type="dcterms:W3CDTF">2026-09-22T12:27:16Z</dcterms:modified>
  <cp:category/>
</cp:coreProperties>
</file>